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<sst xmlns="http://schemas.openxmlformats.org/spreadsheetml/2006/main" count="50" uniqueCount="39">
  <si>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Нормативни изисквания</t>
  </si>
  <si>
    <t>(4) Когато предстоящо плащане по съществуващ дълг, който е предмет на рефинансиране, е дължимо на дата, предхождаща датата на поемане на рефинансиращия дълг, общината задължително заделя паричен резерв за предстоящото плащане по съществуващия дълг в рамките на размера, определен с ал. 1.</t>
  </si>
  <si>
    <t>(6) Със закона за държавния бюджет за съответната година може да се определя максимален размер на дълга, който може да бъде поет от общината през бюджетната година извън ограниченията по ал. 1 и извън случаите по ал. 5 за авансово финансиране на плащания по проекти, финансирани със средства от Европейския съюз.</t>
  </si>
  <si>
    <t>чл.32 ЗПФ</t>
  </si>
  <si>
    <t>собствените приходи и общата изравнителна субсидия за последните три години</t>
  </si>
  <si>
    <t xml:space="preserve">собствените приходи </t>
  </si>
  <si>
    <t>общата изравнителна субсидия</t>
  </si>
  <si>
    <r>
      <t xml:space="preserve">Чл. 32. (1) </t>
    </r>
    <r>
      <rPr>
        <b/>
        <i/>
        <sz val="12"/>
        <rFont val="Times New Roman"/>
        <family val="1"/>
      </rPr>
      <t>Годишният размер на плащанията по общинския дълг</t>
    </r>
    <r>
      <rPr>
        <sz val="12"/>
        <rFont val="Times New Roman"/>
        <family val="1"/>
      </rPr>
      <t xml:space="preserve"> за всяка община във всяка отделна година не може да надвишава 15 на сто от средногодишния размер на собствените приходи и общата изравнителна субсидия за последните три години, изчислен на базата на данни от годишните отчети за изпълнението на бюджета на общината.</t>
    </r>
  </si>
  <si>
    <t xml:space="preserve">средногодишен размер </t>
  </si>
  <si>
    <t>дължими главници</t>
  </si>
  <si>
    <t>дължими лихви</t>
  </si>
  <si>
    <t>такси и комисионни</t>
  </si>
  <si>
    <t>Общо:</t>
  </si>
  <si>
    <t>ВСИЧКО:</t>
  </si>
  <si>
    <r>
      <t xml:space="preserve">(2) </t>
    </r>
    <r>
      <rPr>
        <b/>
        <i/>
        <sz val="12"/>
        <rFont val="Times New Roman"/>
        <family val="1"/>
      </rPr>
      <t>Номиналът на издадените през текущата бюджетна година общински гаранции</t>
    </r>
    <r>
      <rPr>
        <sz val="12"/>
        <rFont val="Times New Roman"/>
        <family val="1"/>
      </rPr>
      <t xml:space="preserve"> не може да надвишава 5 на сто от общата сума на приходите и общата изравнителна субсидия по последния годишен отчет за изпълнението на бюджета на общината.</t>
    </r>
  </si>
  <si>
    <r>
      <t xml:space="preserve">(3) </t>
    </r>
    <r>
      <rPr>
        <b/>
        <i/>
        <sz val="12"/>
        <rFont val="Times New Roman"/>
        <family val="1"/>
      </rPr>
      <t>Годишният размер на плащанията по дълга</t>
    </r>
    <r>
      <rPr>
        <sz val="12"/>
        <rFont val="Times New Roman"/>
        <family val="1"/>
      </rPr>
      <t xml:space="preserve"> включва дължимите главница, лихви, такси, комисионни и други плащания по поетия от общината дълг.</t>
    </r>
  </si>
  <si>
    <r>
      <t xml:space="preserve">(5) </t>
    </r>
    <r>
      <rPr>
        <b/>
        <i/>
        <sz val="12"/>
        <rFont val="Times New Roman"/>
        <family val="1"/>
      </rPr>
      <t>В ограничението по ал. 1 не се включва</t>
    </r>
    <r>
      <rPr>
        <sz val="12"/>
        <rFont val="Times New Roman"/>
        <family val="1"/>
      </rPr>
      <t xml:space="preserve"> дългът на общините по временни безлихвени заеми и по предоставени им заеми от други лица от сектор "Държавно управление".</t>
    </r>
  </si>
  <si>
    <t>ОБЩО:</t>
  </si>
  <si>
    <t>РАЗЛИКА</t>
  </si>
  <si>
    <r>
      <t xml:space="preserve">ВАРИАНТ </t>
    </r>
    <r>
      <rPr>
        <b/>
        <i/>
        <sz val="12"/>
        <rFont val="Times New Roman"/>
        <family val="1"/>
      </rPr>
      <t xml:space="preserve">                          краткосрочен заем</t>
    </r>
  </si>
  <si>
    <r>
      <t xml:space="preserve">ВАРИАНТ </t>
    </r>
    <r>
      <rPr>
        <b/>
        <i/>
        <sz val="12"/>
        <rFont val="Times New Roman"/>
        <family val="1"/>
      </rPr>
      <t xml:space="preserve">                         </t>
    </r>
  </si>
  <si>
    <t>собствените приходи и общата изравнителна субсидия за последния годишен отчет</t>
  </si>
  <si>
    <t>отчет 2014г.</t>
  </si>
  <si>
    <r>
      <t xml:space="preserve"> </t>
    </r>
    <r>
      <rPr>
        <b/>
        <i/>
        <sz val="12"/>
        <rFont val="Times New Roman"/>
        <family val="1"/>
      </rPr>
      <t xml:space="preserve">Годишният размер на плащанията за поетия общински дълг, за който със закон е предвидено, че </t>
    </r>
    <r>
      <rPr>
        <b/>
        <i/>
        <sz val="14"/>
        <rFont val="Times New Roman"/>
        <family val="1"/>
      </rPr>
      <t>не попада</t>
    </r>
    <r>
      <rPr>
        <b/>
        <i/>
        <sz val="12"/>
        <rFont val="Times New Roman"/>
        <family val="1"/>
      </rPr>
      <t xml:space="preserve"> в обхвата на разпоредбата  на чл.32 от Закона за публичните финанси / </t>
    </r>
    <r>
      <rPr>
        <sz val="12"/>
        <rFont val="Times New Roman"/>
        <family val="1"/>
      </rPr>
      <t xml:space="preserve"> дължимите главница, лихви, такси, комисионни и други плащания по поетия от общината дълг /.</t>
    </r>
  </si>
  <si>
    <t>За сметка на общински приходи</t>
  </si>
  <si>
    <t>12вн.*59523.83лв.</t>
  </si>
  <si>
    <t>ДЪЛГ - 2018г.</t>
  </si>
  <si>
    <t>Дългосрочен инвестиционен револвиращ банков кредит 5 000 000 лв. по Договор с Банка ДСК ЕАД от 25.09.2013г.</t>
  </si>
  <si>
    <t xml:space="preserve">Годишен размер на плащанията по дълга </t>
  </si>
  <si>
    <t>отчет 2015г.</t>
  </si>
  <si>
    <t>2018г.      15 на сто</t>
  </si>
  <si>
    <t>2018г.                5 на сто</t>
  </si>
  <si>
    <t>отчет 2016г.</t>
  </si>
  <si>
    <t>12вн.*5 000лв.</t>
  </si>
  <si>
    <t>12вн.*21 600лв.</t>
  </si>
  <si>
    <t xml:space="preserve">1 750 000лв.                         Договор №781/ 30.07. 2015г. с ФОНД"ФЛАГ" /Решение № 1333/ 26.02.2015г. на ОбС/ </t>
  </si>
  <si>
    <t>ОБЩИНА СИЛИСТРА</t>
  </si>
  <si>
    <t>ПРИЛОЖЕНИЕ № 13</t>
  </si>
  <si>
    <t xml:space="preserve">510 000лв.                                Договор №780/ 30.07. 2015г. с ФОНД"ФЛАГ" /Решение № 1333/ 26.02.2015г. на ОбС/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</si>
</sst>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wrapText="1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4" fillId="35" borderId="11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3" fontId="5" fillId="0" borderId="12" xfId="0" applyNumberFormat="1" applyFont="1" applyBorder="1" applyAlignment="1">
      <alignment horizontal="right" wrapText="1"/>
    </xf>
    <xf numFmtId="0" fontId="4" fillId="33" borderId="12" xfId="0" applyFont="1" applyFill="1" applyBorder="1" applyAlignment="1">
      <alignment horizontal="left" wrapText="1"/>
    </xf>
    <xf numFmtId="3" fontId="3" fillId="34" borderId="10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6" fillId="34" borderId="10" xfId="0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3" fontId="0" fillId="0" borderId="12" xfId="0" applyNumberFormat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4" fillId="36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3" fontId="3" fillId="13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13" borderId="10" xfId="0" applyNumberFormat="1" applyFont="1" applyFill="1" applyBorder="1" applyAlignment="1">
      <alignment horizontal="right" wrapText="1"/>
    </xf>
    <xf numFmtId="1" fontId="4" fillId="34" borderId="10" xfId="0" applyNumberFormat="1" applyFont="1" applyFill="1" applyBorder="1" applyAlignment="1">
      <alignment horizontal="right" wrapText="1"/>
    </xf>
    <xf numFmtId="3" fontId="0" fillId="36" borderId="10" xfId="0" applyNumberFormat="1" applyFill="1" applyBorder="1" applyAlignment="1">
      <alignment/>
    </xf>
    <xf numFmtId="0" fontId="3" fillId="36" borderId="0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4" fillId="34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3" fontId="4" fillId="0" borderId="16" xfId="0" applyNumberFormat="1" applyFont="1" applyBorder="1" applyAlignment="1">
      <alignment horizontal="right" wrapText="1"/>
    </xf>
    <xf numFmtId="3" fontId="4" fillId="35" borderId="17" xfId="0" applyNumberFormat="1" applyFont="1" applyFill="1" applyBorder="1" applyAlignment="1">
      <alignment horizontal="right" wrapText="1"/>
    </xf>
    <xf numFmtId="0" fontId="3" fillId="35" borderId="17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9" fillId="34" borderId="21" xfId="0" applyNumberFormat="1" applyFont="1" applyFill="1" applyBorder="1" applyAlignment="1">
      <alignment horizontal="right" wrapText="1"/>
    </xf>
    <xf numFmtId="3" fontId="3" fillId="34" borderId="22" xfId="0" applyNumberFormat="1" applyFont="1" applyFill="1" applyBorder="1" applyAlignment="1">
      <alignment wrapText="1"/>
    </xf>
    <xf numFmtId="3" fontId="3" fillId="13" borderId="22" xfId="0" applyNumberFormat="1" applyFont="1" applyFill="1" applyBorder="1" applyAlignment="1">
      <alignment horizontal="right" wrapText="1"/>
    </xf>
    <xf numFmtId="0" fontId="4" fillId="34" borderId="22" xfId="0" applyFont="1" applyFill="1" applyBorder="1" applyAlignment="1">
      <alignment horizontal="left" wrapText="1"/>
    </xf>
    <xf numFmtId="0" fontId="3" fillId="35" borderId="23" xfId="0" applyFont="1" applyFill="1" applyBorder="1" applyAlignment="1">
      <alignment horizontal="left" wrapText="1"/>
    </xf>
    <xf numFmtId="3" fontId="8" fillId="0" borderId="16" xfId="0" applyNumberFormat="1" applyFont="1" applyBorder="1" applyAlignment="1">
      <alignment horizontal="right" wrapText="1"/>
    </xf>
    <xf numFmtId="3" fontId="8" fillId="36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115" zoomScaleSheetLayoutView="115" workbookViewId="0" topLeftCell="A1">
      <selection activeCell="A34" sqref="A34:IV35"/>
    </sheetView>
  </sheetViews>
  <sheetFormatPr defaultColWidth="9.140625" defaultRowHeight="12.75"/>
  <cols>
    <col min="1" max="1" width="26.8515625" style="0" customWidth="1"/>
    <col min="2" max="2" width="12.140625" style="0" customWidth="1"/>
    <col min="3" max="3" width="11.421875" style="0" customWidth="1"/>
    <col min="4" max="4" width="13.8515625" style="0" customWidth="1"/>
    <col min="5" max="5" width="18.28125" style="0" customWidth="1"/>
    <col min="6" max="6" width="12.7109375" style="0" customWidth="1"/>
    <col min="7" max="7" width="13.421875" style="0" customWidth="1"/>
    <col min="11" max="11" width="6.28125" style="0" customWidth="1"/>
  </cols>
  <sheetData>
    <row r="1" spans="1:10" ht="12.75">
      <c r="A1" s="1" t="s">
        <v>36</v>
      </c>
      <c r="J1" s="1" t="s">
        <v>37</v>
      </c>
    </row>
    <row r="2" spans="1:10" ht="12.75">
      <c r="A2" s="1"/>
      <c r="J2" s="1"/>
    </row>
    <row r="3" spans="1:10" ht="12.75">
      <c r="A3" s="1"/>
      <c r="J3" s="1"/>
    </row>
    <row r="4" spans="1:10" ht="12.75">
      <c r="A4" s="1"/>
      <c r="J4" s="1"/>
    </row>
    <row r="5" spans="1:10" ht="12.75">
      <c r="A5" s="1"/>
      <c r="J5" s="1"/>
    </row>
    <row r="6" spans="1:12" ht="33.75">
      <c r="A6" s="90" t="s">
        <v>26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9" spans="1:2" ht="12.75">
      <c r="A9" s="1" t="s">
        <v>0</v>
      </c>
      <c r="B9" s="1" t="s">
        <v>3</v>
      </c>
    </row>
    <row r="10" spans="1:12" ht="51" customHeight="1">
      <c r="A10" s="86" t="s">
        <v>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61.5" customHeight="1">
      <c r="A11" s="4" t="s">
        <v>4</v>
      </c>
      <c r="B11" s="6" t="s">
        <v>22</v>
      </c>
      <c r="C11" s="6" t="s">
        <v>29</v>
      </c>
      <c r="D11" s="6" t="s">
        <v>32</v>
      </c>
      <c r="E11" s="24" t="s">
        <v>8</v>
      </c>
      <c r="F11" s="7" t="s">
        <v>30</v>
      </c>
      <c r="G11" s="2"/>
      <c r="H11" s="2"/>
      <c r="I11" s="2"/>
      <c r="J11" s="2"/>
      <c r="K11" s="2"/>
      <c r="L11" s="2"/>
    </row>
    <row r="12" spans="1:12" ht="51" customHeight="1">
      <c r="A12" s="5" t="s">
        <v>5</v>
      </c>
      <c r="B12" s="60">
        <v>9184448</v>
      </c>
      <c r="C12" s="35">
        <v>9159014</v>
      </c>
      <c r="D12" s="35">
        <v>9218197</v>
      </c>
      <c r="E12" s="23">
        <f>SUM(B12:D12)/3</f>
        <v>9187219.666666666</v>
      </c>
      <c r="F12" s="9"/>
      <c r="G12" s="2"/>
      <c r="H12" s="2"/>
      <c r="I12" s="2"/>
      <c r="J12" s="2"/>
      <c r="K12" s="2"/>
      <c r="L12" s="2"/>
    </row>
    <row r="13" spans="1:12" ht="51" customHeight="1" thickBot="1">
      <c r="A13" s="29" t="s">
        <v>6</v>
      </c>
      <c r="B13" s="43">
        <v>2029200</v>
      </c>
      <c r="C13" s="43">
        <v>2031200</v>
      </c>
      <c r="D13" s="43">
        <v>2244700</v>
      </c>
      <c r="E13" s="30">
        <f>SUM(B13:D13)/3</f>
        <v>2101700</v>
      </c>
      <c r="F13" s="31"/>
      <c r="G13" s="2"/>
      <c r="H13" s="2"/>
      <c r="I13" s="2"/>
      <c r="J13" s="2"/>
      <c r="K13" s="2"/>
      <c r="L13" s="2"/>
    </row>
    <row r="14" spans="1:12" ht="24" customHeight="1" thickTop="1">
      <c r="A14" s="25" t="s">
        <v>17</v>
      </c>
      <c r="B14" s="26">
        <f>SUM(B12:B13)</f>
        <v>11213648</v>
      </c>
      <c r="C14" s="26">
        <f>SUM(C12:C13)</f>
        <v>11190214</v>
      </c>
      <c r="D14" s="26">
        <f>SUM(D12:D13)</f>
        <v>11462897</v>
      </c>
      <c r="E14" s="27">
        <f>SUM(B14:D14)/3</f>
        <v>11288919.666666666</v>
      </c>
      <c r="F14" s="28">
        <f>E14*15%</f>
        <v>1693337.95</v>
      </c>
      <c r="G14" s="2"/>
      <c r="H14" s="2"/>
      <c r="I14" s="2"/>
      <c r="J14" s="2"/>
      <c r="K14" s="2"/>
      <c r="L14" s="2"/>
    </row>
    <row r="15" spans="1:12" ht="17.25" customHeight="1">
      <c r="A15" s="11"/>
      <c r="B15" s="12"/>
      <c r="C15" s="12"/>
      <c r="D15" s="12"/>
      <c r="E15" s="13"/>
      <c r="F15" s="14"/>
      <c r="G15" s="2"/>
      <c r="H15" s="2"/>
      <c r="I15" s="2"/>
      <c r="J15" s="2"/>
      <c r="K15" s="2"/>
      <c r="L15" s="2"/>
    </row>
    <row r="16" spans="1:12" ht="49.5" customHeight="1">
      <c r="A16" s="86" t="s">
        <v>14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59.25" customHeight="1">
      <c r="A17" s="4" t="s">
        <v>21</v>
      </c>
      <c r="B17" s="6" t="s">
        <v>32</v>
      </c>
      <c r="C17" s="7" t="s">
        <v>31</v>
      </c>
      <c r="G17" s="2"/>
      <c r="H17" s="2"/>
      <c r="I17" s="2"/>
      <c r="J17" s="2"/>
      <c r="K17" s="2"/>
      <c r="L17" s="2"/>
    </row>
    <row r="18" spans="1:12" ht="14.25" customHeight="1">
      <c r="A18" s="5" t="s">
        <v>5</v>
      </c>
      <c r="B18" s="35">
        <v>9218197</v>
      </c>
      <c r="C18" s="9"/>
      <c r="G18" s="2"/>
      <c r="H18" s="2"/>
      <c r="I18" s="2"/>
      <c r="J18" s="2"/>
      <c r="K18" s="2"/>
      <c r="L18" s="2"/>
    </row>
    <row r="19" spans="1:12" ht="34.5" customHeight="1" thickBot="1">
      <c r="A19" s="29" t="s">
        <v>6</v>
      </c>
      <c r="B19" s="43">
        <v>2244700</v>
      </c>
      <c r="C19" s="31"/>
      <c r="G19" s="2"/>
      <c r="H19" s="2"/>
      <c r="I19" s="2"/>
      <c r="J19" s="2"/>
      <c r="K19" s="2"/>
      <c r="L19" s="2"/>
    </row>
    <row r="20" spans="1:12" ht="25.5" customHeight="1" thickTop="1">
      <c r="A20" s="25" t="s">
        <v>17</v>
      </c>
      <c r="B20" s="26">
        <v>11462897</v>
      </c>
      <c r="C20" s="28">
        <f>B20*5%</f>
        <v>573144.85</v>
      </c>
      <c r="G20" s="2"/>
      <c r="H20" s="2"/>
      <c r="I20" s="2"/>
      <c r="J20" s="2"/>
      <c r="K20" s="2"/>
      <c r="L20" s="2"/>
    </row>
    <row r="21" spans="1:12" ht="32.25" customHeight="1">
      <c r="A21" s="86" t="s">
        <v>15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32.25" customHeight="1">
      <c r="A22" s="18" t="s">
        <v>28</v>
      </c>
      <c r="B22" s="5" t="s">
        <v>9</v>
      </c>
      <c r="C22" s="6" t="s">
        <v>10</v>
      </c>
      <c r="D22" s="6" t="s">
        <v>11</v>
      </c>
      <c r="E22" s="19" t="s">
        <v>13</v>
      </c>
      <c r="F22" s="21" t="s">
        <v>30</v>
      </c>
      <c r="G22" s="44" t="s">
        <v>18</v>
      </c>
      <c r="H22" s="2"/>
      <c r="I22" s="2"/>
      <c r="J22" s="2"/>
      <c r="K22" s="2"/>
      <c r="L22" s="2"/>
    </row>
    <row r="23" spans="1:12" ht="16.5" customHeight="1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45"/>
      <c r="H23" s="2"/>
      <c r="I23" s="2"/>
      <c r="J23" s="2"/>
      <c r="K23" s="2"/>
      <c r="L23" s="2"/>
    </row>
    <row r="24" spans="1:12" ht="19.5" customHeight="1" hidden="1">
      <c r="A24" s="10"/>
      <c r="B24" s="16"/>
      <c r="C24" s="16"/>
      <c r="D24" s="16"/>
      <c r="E24" s="8">
        <f aca="true" t="shared" si="0" ref="E24:E29">SUM(B24:D24)</f>
        <v>0</v>
      </c>
      <c r="F24" s="22"/>
      <c r="G24" s="45"/>
      <c r="H24" s="2"/>
      <c r="I24" s="2"/>
      <c r="J24" s="2"/>
      <c r="K24" s="2"/>
      <c r="L24" s="2"/>
    </row>
    <row r="25" spans="1:12" ht="96.75" customHeight="1">
      <c r="A25" s="10" t="s">
        <v>27</v>
      </c>
      <c r="B25" s="16">
        <v>714285.72</v>
      </c>
      <c r="C25" s="16">
        <v>151200</v>
      </c>
      <c r="D25" s="16"/>
      <c r="E25" s="8">
        <f t="shared" si="0"/>
        <v>865485.72</v>
      </c>
      <c r="F25" s="22"/>
      <c r="G25" s="45"/>
      <c r="H25" s="87" t="s">
        <v>25</v>
      </c>
      <c r="I25" s="88"/>
      <c r="J25" s="2"/>
      <c r="K25" s="2"/>
      <c r="L25" s="2"/>
    </row>
    <row r="26" spans="1:12" ht="22.5" customHeight="1" hidden="1">
      <c r="A26" s="10">
        <v>0</v>
      </c>
      <c r="B26" s="16">
        <v>0</v>
      </c>
      <c r="C26" s="16"/>
      <c r="D26" s="16"/>
      <c r="E26" s="8">
        <f t="shared" si="0"/>
        <v>0</v>
      </c>
      <c r="F26" s="20"/>
      <c r="G26" s="45"/>
      <c r="H26" s="2"/>
      <c r="I26" s="2"/>
      <c r="J26" s="2"/>
      <c r="K26" s="2"/>
      <c r="L26" s="2"/>
    </row>
    <row r="27" spans="1:12" ht="19.5" customHeight="1" hidden="1">
      <c r="A27" s="18"/>
      <c r="B27" s="35"/>
      <c r="C27" s="34"/>
      <c r="D27" s="34"/>
      <c r="E27" s="8">
        <f t="shared" si="0"/>
        <v>0</v>
      </c>
      <c r="F27" s="21"/>
      <c r="G27" s="45"/>
      <c r="H27" s="2"/>
      <c r="I27" s="2"/>
      <c r="J27" s="2"/>
      <c r="K27" s="2"/>
      <c r="L27" s="2"/>
    </row>
    <row r="28" spans="1:12" ht="19.5" customHeight="1" hidden="1">
      <c r="A28" s="41" t="s">
        <v>20</v>
      </c>
      <c r="B28" s="36"/>
      <c r="C28" s="37"/>
      <c r="D28" s="37"/>
      <c r="E28" s="32">
        <f t="shared" si="0"/>
        <v>0</v>
      </c>
      <c r="F28" s="21"/>
      <c r="G28" s="45"/>
      <c r="H28" s="2"/>
      <c r="I28" s="2"/>
      <c r="J28" s="2"/>
      <c r="K28" s="2"/>
      <c r="L28" s="2"/>
    </row>
    <row r="29" spans="1:12" ht="32.25" customHeight="1" hidden="1">
      <c r="A29" s="42" t="s">
        <v>19</v>
      </c>
      <c r="B29" s="33"/>
      <c r="C29" s="33"/>
      <c r="D29" s="33"/>
      <c r="E29" s="32">
        <f t="shared" si="0"/>
        <v>0</v>
      </c>
      <c r="F29" s="22"/>
      <c r="G29" s="45"/>
      <c r="H29" s="2"/>
      <c r="I29" s="2"/>
      <c r="J29" s="38"/>
      <c r="K29" s="2"/>
      <c r="L29" s="2"/>
    </row>
    <row r="30" spans="1:12" ht="32.25" customHeight="1">
      <c r="A30" s="10" t="s">
        <v>12</v>
      </c>
      <c r="B30" s="17">
        <f>SUM(B24:B29)</f>
        <v>714285.72</v>
      </c>
      <c r="C30" s="17">
        <f>SUM(C24:C29)</f>
        <v>151200</v>
      </c>
      <c r="D30" s="17">
        <f>SUM(D24:D29)</f>
        <v>0</v>
      </c>
      <c r="E30" s="17">
        <f>SUM(E24:E29)</f>
        <v>865485.72</v>
      </c>
      <c r="F30" s="20">
        <f>F14</f>
        <v>1693337.95</v>
      </c>
      <c r="G30" s="46">
        <f>F30-E30</f>
        <v>827852.23</v>
      </c>
      <c r="H30" s="2"/>
      <c r="I30" s="2"/>
      <c r="J30" s="2"/>
      <c r="K30" s="2"/>
      <c r="L30" s="2"/>
    </row>
    <row r="31" spans="1:12" ht="15" customHeight="1">
      <c r="A31" s="3"/>
      <c r="B31" s="15"/>
      <c r="C31" s="15"/>
      <c r="D31" s="15"/>
      <c r="E31" s="2"/>
      <c r="F31" s="2"/>
      <c r="G31" s="2"/>
      <c r="H31" s="2"/>
      <c r="I31" s="2"/>
      <c r="J31" s="2"/>
      <c r="K31" s="2"/>
      <c r="L31" s="2"/>
    </row>
    <row r="32" spans="1:12" ht="48" customHeight="1">
      <c r="A32" s="86" t="s">
        <v>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ht="33" customHeight="1">
      <c r="A33" s="86" t="s">
        <v>16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9.75" customHeight="1" hidden="1">
      <c r="A34" s="39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8.25" customHeight="1" hidden="1">
      <c r="A35" s="40"/>
      <c r="B35" s="1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47.25" customHeight="1">
      <c r="A36" s="86" t="s">
        <v>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8" ht="12.75" hidden="1"/>
    <row r="39" ht="12.75" hidden="1"/>
    <row r="40" spans="1:12" ht="36" customHeight="1" thickBot="1">
      <c r="A40" s="86" t="s">
        <v>23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63">
      <c r="A41" s="64" t="s">
        <v>28</v>
      </c>
      <c r="B41" s="65" t="s">
        <v>9</v>
      </c>
      <c r="C41" s="66" t="s">
        <v>10</v>
      </c>
      <c r="D41" s="66" t="s">
        <v>11</v>
      </c>
      <c r="E41" s="67" t="s">
        <v>13</v>
      </c>
      <c r="F41" s="68"/>
      <c r="G41" s="69" t="s">
        <v>24</v>
      </c>
      <c r="H41" s="62"/>
      <c r="I41" s="2"/>
      <c r="J41" s="2"/>
      <c r="K41" s="2"/>
      <c r="L41" s="2"/>
    </row>
    <row r="42" spans="1:12" ht="15.75">
      <c r="A42" s="70">
        <v>1</v>
      </c>
      <c r="B42" s="24">
        <v>2</v>
      </c>
      <c r="C42" s="24">
        <v>3</v>
      </c>
      <c r="D42" s="24">
        <v>4</v>
      </c>
      <c r="E42" s="24">
        <v>5</v>
      </c>
      <c r="F42" s="24">
        <v>6</v>
      </c>
      <c r="G42" s="71">
        <v>7</v>
      </c>
      <c r="H42" s="61"/>
      <c r="I42" s="2"/>
      <c r="J42" s="2"/>
      <c r="K42" s="2"/>
      <c r="L42" s="2"/>
    </row>
    <row r="43" spans="1:12" ht="15.75" hidden="1">
      <c r="A43" s="72"/>
      <c r="B43" s="55"/>
      <c r="C43" s="16"/>
      <c r="D43" s="16"/>
      <c r="E43" s="8"/>
      <c r="F43" s="59"/>
      <c r="G43" s="73"/>
      <c r="H43" s="48"/>
      <c r="I43" s="54"/>
      <c r="J43" s="2"/>
      <c r="K43" s="2"/>
      <c r="L43" s="2"/>
    </row>
    <row r="44" spans="1:12" ht="60" customHeight="1">
      <c r="A44" s="84" t="s">
        <v>35</v>
      </c>
      <c r="B44" s="51">
        <v>259200</v>
      </c>
      <c r="C44" s="16">
        <v>54000</v>
      </c>
      <c r="D44" s="16">
        <v>1200</v>
      </c>
      <c r="E44" s="8">
        <f>SUM(B44:D44)</f>
        <v>314400</v>
      </c>
      <c r="F44" s="59"/>
      <c r="G44" s="73">
        <f>E44-F44</f>
        <v>314400</v>
      </c>
      <c r="H44" s="89" t="s">
        <v>34</v>
      </c>
      <c r="I44" s="88"/>
      <c r="J44" s="2"/>
      <c r="K44" s="2"/>
      <c r="L44" s="2"/>
    </row>
    <row r="45" spans="1:12" ht="58.5" customHeight="1">
      <c r="A45" s="85" t="s">
        <v>38</v>
      </c>
      <c r="B45" s="47">
        <v>60000</v>
      </c>
      <c r="C45" s="57">
        <v>24000</v>
      </c>
      <c r="D45" s="56">
        <v>1200</v>
      </c>
      <c r="E45" s="8">
        <f>SUM(B45:D45)</f>
        <v>85200</v>
      </c>
      <c r="F45" s="59"/>
      <c r="G45" s="73">
        <f>E45-F45</f>
        <v>85200</v>
      </c>
      <c r="H45" s="89" t="s">
        <v>33</v>
      </c>
      <c r="I45" s="88"/>
      <c r="J45" s="2"/>
      <c r="K45" s="2"/>
      <c r="L45" s="2"/>
    </row>
    <row r="46" spans="1:12" ht="15.75" hidden="1">
      <c r="A46" s="72"/>
      <c r="B46" s="49"/>
      <c r="C46" s="50"/>
      <c r="D46" s="50"/>
      <c r="E46" s="8"/>
      <c r="F46" s="21"/>
      <c r="G46" s="74"/>
      <c r="H46" s="75"/>
      <c r="I46" s="2"/>
      <c r="J46" s="2"/>
      <c r="K46" s="2"/>
      <c r="L46" s="2"/>
    </row>
    <row r="47" spans="1:12" ht="15.75" hidden="1">
      <c r="A47" s="72"/>
      <c r="B47" s="52"/>
      <c r="C47" s="53"/>
      <c r="D47" s="53"/>
      <c r="E47" s="58"/>
      <c r="F47" s="21"/>
      <c r="G47" s="74"/>
      <c r="H47" s="75"/>
      <c r="I47" s="2"/>
      <c r="J47" s="2"/>
      <c r="K47" s="2"/>
      <c r="L47" s="2"/>
    </row>
    <row r="48" spans="1:12" ht="16.5" hidden="1" thickBot="1">
      <c r="A48" s="79"/>
      <c r="B48" s="80"/>
      <c r="C48" s="80"/>
      <c r="D48" s="80"/>
      <c r="E48" s="81">
        <f>SUM(B48:D48)</f>
        <v>0</v>
      </c>
      <c r="F48" s="82"/>
      <c r="G48" s="83"/>
      <c r="H48" s="75"/>
      <c r="I48" s="2"/>
      <c r="J48" s="2"/>
      <c r="K48" s="2"/>
      <c r="L48" s="2"/>
    </row>
    <row r="49" spans="1:12" ht="20.25" customHeight="1" thickBot="1">
      <c r="A49" s="76" t="s">
        <v>12</v>
      </c>
      <c r="B49" s="77">
        <f aca="true" t="shared" si="1" ref="B49:G49">SUM(B43:B48)</f>
        <v>319200</v>
      </c>
      <c r="C49" s="77">
        <f t="shared" si="1"/>
        <v>78000</v>
      </c>
      <c r="D49" s="77">
        <f t="shared" si="1"/>
        <v>2400</v>
      </c>
      <c r="E49" s="77">
        <f t="shared" si="1"/>
        <v>399600</v>
      </c>
      <c r="F49" s="77">
        <f t="shared" si="1"/>
        <v>0</v>
      </c>
      <c r="G49" s="78">
        <f t="shared" si="1"/>
        <v>399600</v>
      </c>
      <c r="H49" s="63"/>
      <c r="I49" s="2"/>
      <c r="J49" s="2"/>
      <c r="K49" s="2"/>
      <c r="L49" s="2"/>
    </row>
  </sheetData>
  <sheetProtection/>
  <mergeCells count="11">
    <mergeCell ref="A33:L33"/>
    <mergeCell ref="A6:L6"/>
    <mergeCell ref="H45:I45"/>
    <mergeCell ref="H44:I44"/>
    <mergeCell ref="A36:L36"/>
    <mergeCell ref="A40:L40"/>
    <mergeCell ref="A10:L10"/>
    <mergeCell ref="A16:L16"/>
    <mergeCell ref="A21:L21"/>
    <mergeCell ref="H25:I25"/>
    <mergeCell ref="A32:L3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88" r:id="rId1"/>
  <headerFooter>
    <oddFooter>&amp;C&amp;F&amp;RСтр. &amp;P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PCC</cp:lastModifiedBy>
  <cp:lastPrinted>2018-01-16T09:04:03Z</cp:lastPrinted>
  <dcterms:created xsi:type="dcterms:W3CDTF">1996-10-14T23:33:28Z</dcterms:created>
  <dcterms:modified xsi:type="dcterms:W3CDTF">2018-01-16T09:06:33Z</dcterms:modified>
  <cp:category/>
  <cp:version/>
  <cp:contentType/>
  <cp:contentStatus/>
</cp:coreProperties>
</file>